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000" windowHeight="9210" activeTab="1"/>
  </bookViews>
  <sheets>
    <sheet name="2017" sheetId="5" r:id="rId1"/>
    <sheet name="2018" sheetId="10" r:id="rId2"/>
    <sheet name="2018HLASENI" sheetId="12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0" l="1"/>
  <c r="A2" i="10"/>
  <c r="A7" i="12"/>
  <c r="A6" i="12"/>
  <c r="B25" i="12" l="1"/>
  <c r="B27" i="12" s="1"/>
  <c r="B21" i="12"/>
  <c r="B20" i="12"/>
  <c r="B19" i="12"/>
  <c r="B18" i="12"/>
  <c r="B17" i="12"/>
  <c r="B16" i="12"/>
  <c r="B15" i="12"/>
  <c r="B14" i="12"/>
  <c r="B13" i="12"/>
  <c r="B22" i="12" l="1"/>
  <c r="B28" i="12" s="1"/>
  <c r="C25" i="12"/>
  <c r="B10" i="10" l="1"/>
  <c r="B15" i="10" l="1"/>
  <c r="H14" i="10"/>
  <c r="C13" i="12" l="1"/>
  <c r="C15" i="12"/>
  <c r="C16" i="12"/>
  <c r="C17" i="12"/>
  <c r="C18" i="12"/>
  <c r="C19" i="12"/>
  <c r="C20" i="12"/>
  <c r="C21" i="12"/>
  <c r="C14" i="12"/>
  <c r="C27" i="12"/>
  <c r="B20" i="10"/>
  <c r="B21" i="10"/>
  <c r="C22" i="12" l="1"/>
  <c r="C28" i="12" s="1"/>
  <c r="B10" i="5" l="1"/>
  <c r="H14" i="5" l="1"/>
  <c r="B20" i="5" l="1"/>
  <c r="B15" i="5"/>
  <c r="B21" i="5" s="1"/>
</calcChain>
</file>

<file path=xl/sharedStrings.xml><?xml version="1.0" encoding="utf-8"?>
<sst xmlns="http://schemas.openxmlformats.org/spreadsheetml/2006/main" count="103" uniqueCount="40">
  <si>
    <t>A. Majetek</t>
  </si>
  <si>
    <t>01 Dlouhodobý nehmotný majetek</t>
  </si>
  <si>
    <t>02 Dlouhodobý hmotný majetek</t>
  </si>
  <si>
    <t>03 Finanční majetek</t>
  </si>
  <si>
    <t>04 Peněžní prostředky v hotovosti a ceniny</t>
  </si>
  <si>
    <t>05 Peněžní prostředky na bankovních účtech</t>
  </si>
  <si>
    <t>06 Zásoby</t>
  </si>
  <si>
    <t>07 Pohledávky</t>
  </si>
  <si>
    <t>08 Úvěry a zápůjčky poskytnuté</t>
  </si>
  <si>
    <t>09 Ostatní majetek</t>
  </si>
  <si>
    <t>10 Majetek celkem</t>
  </si>
  <si>
    <t>B. Závazky</t>
  </si>
  <si>
    <t>01 Závazky</t>
  </si>
  <si>
    <t>02 Úvěry a zápůjčky přijaté</t>
  </si>
  <si>
    <t>03 Závazky celkem</t>
  </si>
  <si>
    <t>99 Rozdíl majetku a závazků</t>
  </si>
  <si>
    <t>Kč</t>
  </si>
  <si>
    <t>Název organizace:</t>
  </si>
  <si>
    <t>Podpis:</t>
  </si>
  <si>
    <t>Spisová značka:  L 42271 vedená u Městského soudu v Praze</t>
  </si>
  <si>
    <t>Přehled o majetku a závazcích k 31.12 2017</t>
  </si>
  <si>
    <t>Přehled o majetku a závazcích</t>
  </si>
  <si>
    <t>zpracovaný dle přílohy č. 1 k Vyhlášce 325/2015 Sb.</t>
  </si>
  <si>
    <t>Přehled o majetku a závazcích k 31.12 2018</t>
  </si>
  <si>
    <r>
      <t xml:space="preserve">za rok :  </t>
    </r>
    <r>
      <rPr>
        <b/>
        <sz val="16"/>
        <color theme="1"/>
        <rFont val="Arial"/>
        <family val="2"/>
        <charset val="238"/>
      </rPr>
      <t xml:space="preserve">2018 </t>
    </r>
    <r>
      <rPr>
        <b/>
        <sz val="14"/>
        <color theme="1"/>
        <rFont val="Arial"/>
        <family val="2"/>
        <charset val="238"/>
      </rPr>
      <t>(k 31.12)</t>
    </r>
  </si>
  <si>
    <t>Datum zpracování: 5.1.2019</t>
  </si>
  <si>
    <r>
      <t xml:space="preserve">stav k 1.1 </t>
    </r>
    <r>
      <rPr>
        <sz val="12"/>
        <color theme="1"/>
        <rFont val="Arial"/>
        <family val="2"/>
        <charset val="238"/>
      </rPr>
      <t>(údaje v Kč)</t>
    </r>
  </si>
  <si>
    <r>
      <t>stav k 31.12</t>
    </r>
    <r>
      <rPr>
        <sz val="12"/>
        <color theme="1"/>
        <rFont val="Arial"/>
        <family val="2"/>
        <charset val="238"/>
      </rPr>
      <t xml:space="preserve"> (údaje v Kč)</t>
    </r>
  </si>
  <si>
    <t>medomet, výuková včelnice, medomet kroužek</t>
  </si>
  <si>
    <t>pokladna</t>
  </si>
  <si>
    <t>oba bankovní účty (součet)</t>
  </si>
  <si>
    <t>z inventur, bez DHM</t>
  </si>
  <si>
    <t>je suma majetku v inventurách</t>
  </si>
  <si>
    <t>za Rosice, co dlužíme zaplatit do sřediska dle smlouvy, za vybrané školné...</t>
  </si>
  <si>
    <t>Český svaz včelařů, z.s., název organizace</t>
  </si>
  <si>
    <t>IČ: 0000000000</t>
  </si>
  <si>
    <t>Sídlo: doplnit</t>
  </si>
  <si>
    <t>pokladna, poštovní známky</t>
  </si>
  <si>
    <t>medomet středisko, výuková včelnice, medomet pro kroužek</t>
  </si>
  <si>
    <t>zde doplň stav na konci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</si>
</sst>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3" fontId="1" fillId="0" borderId="0" xfId="0" applyNumberFormat="1" applyFont="1"/>
    <xf numFmtId="0" fontId="4" fillId="0" borderId="0" xfId="0" applyFont="1"/>
    <xf numFmtId="0" fontId="1" fillId="0" borderId="1" xfId="0" applyFont="1" applyBorder="1"/>
    <xf numFmtId="0" fontId="2" fillId="0" borderId="1" xfId="0" applyFont="1" applyBorder="1"/>
    <xf numFmtId="3" fontId="2" fillId="0" borderId="1" xfId="0" applyNumberFormat="1" applyFont="1" applyBorder="1"/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/>
    </xf>
    <xf numFmtId="14" fontId="5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/>
    <xf numFmtId="3" fontId="2" fillId="0" borderId="0" xfId="0" applyNumberFormat="1" applyFont="1" applyBorder="1"/>
    <xf numFmtId="3" fontId="10" fillId="0" borderId="0" xfId="0" applyNumberFormat="1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/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447676</xdr:colOff>
      <xdr:row>0</xdr:row>
      <xdr:rowOff>0</xdr:rowOff>
    </xdr:from>
    <xdr:to>
      <xdr:col>3</xdr:col>
      <xdr:colOff>128209</xdr:colOff>
      <xdr:row>2</xdr:row>
      <xdr:rowOff>262491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xmlns="" id="{B6F7F72C-D215-4346-ACF1-358616AA22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0"/>
          <a:ext cx="661608" cy="748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" sqref="E1"/>
    </sheetView>
  </sheetViews>
  <sheetFormatPr defaultRowHeight="15" x14ac:dyDescent="0.2"/>
  <cols>
    <col min="1" max="1" width="46.140625" style="2" customWidth="1"/>
    <col min="2" max="2" width="17.85546875" style="2" customWidth="1"/>
    <col min="3" max="3" width="9.140625" style="2"/>
    <col min="4" max="4" width="3" style="2" customWidth="1"/>
    <col min="5" max="5" width="9.5703125" style="2" bestFit="1" customWidth="1"/>
    <col min="6" max="7" width="9.140625" style="2"/>
    <col min="8" max="8" width="11.42578125" style="2" customWidth="1"/>
    <col min="9" max="9" width="11.42578125" style="2" bestFit="1" customWidth="1"/>
    <col min="10" max="10" width="13.140625" style="2" customWidth="1"/>
    <col min="11" max="16384" width="9.140625" style="2"/>
  </cols>
  <sheetData>
    <row r="1" spans="1:9" ht="30" customHeight="1" x14ac:dyDescent="0.2">
      <c r="A1" s="10" t="s">
        <v>20</v>
      </c>
      <c r="E1" s="4" t="s">
        <v>39</v>
      </c>
    </row>
    <row r="2" spans="1:9" x14ac:dyDescent="0.2">
      <c r="A2" s="6" t="s">
        <v>34</v>
      </c>
      <c r="D2" s="4"/>
    </row>
    <row r="3" spans="1:9" x14ac:dyDescent="0.2">
      <c r="A3" s="6" t="s">
        <v>35</v>
      </c>
      <c r="D3" s="4"/>
    </row>
    <row r="5" spans="1:9" ht="15.75" x14ac:dyDescent="0.25">
      <c r="A5" s="7" t="s">
        <v>0</v>
      </c>
      <c r="B5" s="8"/>
      <c r="C5" s="8"/>
    </row>
    <row r="6" spans="1:9" x14ac:dyDescent="0.2">
      <c r="A6" s="2" t="s">
        <v>1</v>
      </c>
      <c r="B6" s="3">
        <v>0</v>
      </c>
      <c r="C6" s="2" t="s">
        <v>16</v>
      </c>
    </row>
    <row r="7" spans="1:9" x14ac:dyDescent="0.2">
      <c r="A7" s="2" t="s">
        <v>2</v>
      </c>
      <c r="B7" s="18">
        <v>124282</v>
      </c>
      <c r="C7" s="2" t="s">
        <v>16</v>
      </c>
      <c r="E7" s="2" t="s">
        <v>28</v>
      </c>
    </row>
    <row r="8" spans="1:9" x14ac:dyDescent="0.2">
      <c r="A8" s="2" t="s">
        <v>3</v>
      </c>
      <c r="B8" s="3">
        <v>0</v>
      </c>
      <c r="C8" s="2" t="s">
        <v>16</v>
      </c>
    </row>
    <row r="9" spans="1:9" x14ac:dyDescent="0.2">
      <c r="A9" s="2" t="s">
        <v>4</v>
      </c>
      <c r="B9" s="18">
        <v>27580</v>
      </c>
      <c r="C9" s="2" t="s">
        <v>16</v>
      </c>
      <c r="E9" s="2" t="s">
        <v>29</v>
      </c>
    </row>
    <row r="10" spans="1:9" x14ac:dyDescent="0.2">
      <c r="A10" s="2" t="s">
        <v>5</v>
      </c>
      <c r="B10" s="18">
        <f>322364.17+94928.4</f>
        <v>417292.56999999995</v>
      </c>
      <c r="C10" s="2" t="s">
        <v>16</v>
      </c>
      <c r="E10" s="2" t="s">
        <v>30</v>
      </c>
    </row>
    <row r="11" spans="1:9" x14ac:dyDescent="0.2">
      <c r="A11" s="2" t="s">
        <v>6</v>
      </c>
      <c r="B11" s="3">
        <v>0</v>
      </c>
      <c r="C11" s="2" t="s">
        <v>16</v>
      </c>
    </row>
    <row r="12" spans="1:9" x14ac:dyDescent="0.2">
      <c r="A12" s="2" t="s">
        <v>7</v>
      </c>
      <c r="B12" s="3">
        <v>0</v>
      </c>
      <c r="C12" s="2" t="s">
        <v>16</v>
      </c>
    </row>
    <row r="13" spans="1:9" x14ac:dyDescent="0.2">
      <c r="A13" s="2" t="s">
        <v>8</v>
      </c>
      <c r="B13" s="3">
        <v>0</v>
      </c>
      <c r="C13" s="2" t="s">
        <v>16</v>
      </c>
    </row>
    <row r="14" spans="1:9" ht="15.75" x14ac:dyDescent="0.25">
      <c r="A14" s="8" t="s">
        <v>9</v>
      </c>
      <c r="B14" s="9">
        <v>93420</v>
      </c>
      <c r="C14" s="8" t="s">
        <v>16</v>
      </c>
      <c r="E14" s="2" t="s">
        <v>31</v>
      </c>
      <c r="H14" s="5">
        <f>B14+B7</f>
        <v>217702</v>
      </c>
      <c r="I14" s="2" t="s">
        <v>32</v>
      </c>
    </row>
    <row r="15" spans="1:9" ht="15.75" x14ac:dyDescent="0.25">
      <c r="A15" s="1" t="s">
        <v>10</v>
      </c>
      <c r="B15" s="5">
        <f>SUM(B6:B14)</f>
        <v>662574.56999999995</v>
      </c>
      <c r="C15" s="1" t="s">
        <v>16</v>
      </c>
    </row>
    <row r="16" spans="1:9" ht="21" customHeight="1" x14ac:dyDescent="0.2">
      <c r="B16" s="3"/>
    </row>
    <row r="17" spans="1:3" ht="15.75" x14ac:dyDescent="0.25">
      <c r="A17" s="7" t="s">
        <v>11</v>
      </c>
      <c r="B17" s="9"/>
      <c r="C17" s="8"/>
    </row>
    <row r="18" spans="1:3" x14ac:dyDescent="0.2">
      <c r="A18" s="2" t="s">
        <v>12</v>
      </c>
      <c r="B18" s="3">
        <v>0</v>
      </c>
      <c r="C18" s="2" t="s">
        <v>16</v>
      </c>
    </row>
    <row r="19" spans="1:3" x14ac:dyDescent="0.2">
      <c r="A19" s="2" t="s">
        <v>13</v>
      </c>
      <c r="B19" s="3">
        <v>0</v>
      </c>
      <c r="C19" s="2" t="s">
        <v>16</v>
      </c>
    </row>
    <row r="20" spans="1:3" ht="15.75" x14ac:dyDescent="0.25">
      <c r="A20" s="7" t="s">
        <v>14</v>
      </c>
      <c r="B20" s="9">
        <f>SUM(B18:B19)</f>
        <v>0</v>
      </c>
      <c r="C20" s="8" t="s">
        <v>16</v>
      </c>
    </row>
    <row r="21" spans="1:3" ht="15.75" x14ac:dyDescent="0.25">
      <c r="A21" s="1" t="s">
        <v>15</v>
      </c>
      <c r="B21" s="5">
        <f>B15-B20</f>
        <v>662574.56999999995</v>
      </c>
      <c r="C21" s="1" t="s">
        <v>16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E3" sqref="E3"/>
    </sheetView>
  </sheetViews>
  <sheetFormatPr defaultRowHeight="15" x14ac:dyDescent="0.2"/>
  <cols>
    <col min="1" max="1" width="46.140625" style="2" customWidth="1"/>
    <col min="2" max="2" width="17.85546875" style="2" customWidth="1"/>
    <col min="3" max="3" width="9.140625" style="2"/>
    <col min="4" max="4" width="3" style="2" customWidth="1"/>
    <col min="5" max="5" width="9.5703125" style="2" bestFit="1" customWidth="1"/>
    <col min="6" max="7" width="9.140625" style="2"/>
    <col min="8" max="8" width="11.42578125" style="2" customWidth="1"/>
    <col min="9" max="9" width="11.42578125" style="2" bestFit="1" customWidth="1"/>
    <col min="10" max="10" width="13.140625" style="2" customWidth="1"/>
    <col min="11" max="16384" width="9.140625" style="2"/>
  </cols>
  <sheetData>
    <row r="1" spans="1:9" ht="30" customHeight="1" x14ac:dyDescent="0.2">
      <c r="A1" s="10" t="s">
        <v>23</v>
      </c>
      <c r="E1" s="4" t="s">
        <v>39</v>
      </c>
    </row>
    <row r="2" spans="1:9" x14ac:dyDescent="0.2">
      <c r="A2" s="6" t="str">
        <f>'2017'!A2</f>
        <v>Český svaz včelařů, z.s., název organizace</v>
      </c>
      <c r="D2" s="4"/>
    </row>
    <row r="3" spans="1:9" x14ac:dyDescent="0.2">
      <c r="A3" s="6" t="str">
        <f>'2017'!A3</f>
        <v>IČ: 0000000000</v>
      </c>
      <c r="D3" s="4"/>
    </row>
    <row r="5" spans="1:9" ht="15.75" x14ac:dyDescent="0.25">
      <c r="A5" s="7" t="s">
        <v>0</v>
      </c>
      <c r="B5" s="8"/>
      <c r="C5" s="8"/>
    </row>
    <row r="6" spans="1:9" x14ac:dyDescent="0.2">
      <c r="A6" s="2" t="s">
        <v>1</v>
      </c>
      <c r="B6" s="3">
        <v>0</v>
      </c>
      <c r="C6" s="2" t="s">
        <v>16</v>
      </c>
    </row>
    <row r="7" spans="1:9" x14ac:dyDescent="0.2">
      <c r="A7" s="2" t="s">
        <v>2</v>
      </c>
      <c r="B7" s="18">
        <v>124282</v>
      </c>
      <c r="C7" s="2" t="s">
        <v>16</v>
      </c>
      <c r="E7" s="2" t="s">
        <v>38</v>
      </c>
    </row>
    <row r="8" spans="1:9" x14ac:dyDescent="0.2">
      <c r="A8" s="2" t="s">
        <v>3</v>
      </c>
      <c r="B8" s="3">
        <v>0</v>
      </c>
      <c r="C8" s="2" t="s">
        <v>16</v>
      </c>
    </row>
    <row r="9" spans="1:9" x14ac:dyDescent="0.2">
      <c r="A9" s="2" t="s">
        <v>4</v>
      </c>
      <c r="B9" s="18">
        <v>15512</v>
      </c>
      <c r="C9" s="2" t="s">
        <v>16</v>
      </c>
      <c r="E9" s="2" t="s">
        <v>37</v>
      </c>
    </row>
    <row r="10" spans="1:9" x14ac:dyDescent="0.2">
      <c r="A10" s="2" t="s">
        <v>5</v>
      </c>
      <c r="B10" s="18">
        <f>199729+87804</f>
        <v>287533</v>
      </c>
      <c r="C10" s="2" t="s">
        <v>16</v>
      </c>
      <c r="E10" s="2" t="s">
        <v>30</v>
      </c>
    </row>
    <row r="11" spans="1:9" x14ac:dyDescent="0.2">
      <c r="A11" s="2" t="s">
        <v>6</v>
      </c>
      <c r="B11" s="3">
        <v>0</v>
      </c>
      <c r="C11" s="2" t="s">
        <v>16</v>
      </c>
    </row>
    <row r="12" spans="1:9" x14ac:dyDescent="0.2">
      <c r="A12" s="2" t="s">
        <v>7</v>
      </c>
      <c r="B12" s="3">
        <v>15000</v>
      </c>
      <c r="C12" s="2" t="s">
        <v>16</v>
      </c>
    </row>
    <row r="13" spans="1:9" x14ac:dyDescent="0.2">
      <c r="A13" s="2" t="s">
        <v>8</v>
      </c>
      <c r="B13" s="3">
        <v>0</v>
      </c>
      <c r="C13" s="2" t="s">
        <v>16</v>
      </c>
    </row>
    <row r="14" spans="1:9" ht="15.75" x14ac:dyDescent="0.25">
      <c r="A14" s="8" t="s">
        <v>9</v>
      </c>
      <c r="B14" s="9">
        <v>102655</v>
      </c>
      <c r="C14" s="8" t="s">
        <v>16</v>
      </c>
      <c r="E14" s="2" t="s">
        <v>31</v>
      </c>
      <c r="H14" s="5">
        <f>B14+B7</f>
        <v>226937</v>
      </c>
      <c r="I14" s="2" t="s">
        <v>32</v>
      </c>
    </row>
    <row r="15" spans="1:9" ht="15.75" x14ac:dyDescent="0.25">
      <c r="A15" s="1" t="s">
        <v>10</v>
      </c>
      <c r="B15" s="5">
        <f>SUM(B6:B14)</f>
        <v>544982</v>
      </c>
      <c r="C15" s="1" t="s">
        <v>16</v>
      </c>
    </row>
    <row r="16" spans="1:9" ht="21" customHeight="1" x14ac:dyDescent="0.2">
      <c r="B16" s="3"/>
    </row>
    <row r="17" spans="1:5" ht="15.75" x14ac:dyDescent="0.25">
      <c r="A17" s="7" t="s">
        <v>11</v>
      </c>
      <c r="B17" s="9"/>
      <c r="C17" s="8"/>
    </row>
    <row r="18" spans="1:5" x14ac:dyDescent="0.2">
      <c r="A18" s="2" t="s">
        <v>12</v>
      </c>
      <c r="B18" s="3">
        <v>15724</v>
      </c>
      <c r="C18" s="2" t="s">
        <v>16</v>
      </c>
      <c r="E18" s="2" t="s">
        <v>33</v>
      </c>
    </row>
    <row r="19" spans="1:5" x14ac:dyDescent="0.2">
      <c r="A19" s="2" t="s">
        <v>13</v>
      </c>
      <c r="B19" s="3">
        <v>0</v>
      </c>
      <c r="C19" s="2" t="s">
        <v>16</v>
      </c>
    </row>
    <row r="20" spans="1:5" ht="15.75" x14ac:dyDescent="0.25">
      <c r="A20" s="7" t="s">
        <v>14</v>
      </c>
      <c r="B20" s="9">
        <f>SUM(B18:B19)</f>
        <v>15724</v>
      </c>
      <c r="C20" s="8" t="s">
        <v>16</v>
      </c>
    </row>
    <row r="21" spans="1:5" ht="15.75" x14ac:dyDescent="0.25">
      <c r="A21" s="1" t="s">
        <v>15</v>
      </c>
      <c r="B21" s="5">
        <f>B15-B20</f>
        <v>529258</v>
      </c>
      <c r="C21" s="1" t="s">
        <v>16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21" sqref="B21"/>
    </sheetView>
  </sheetViews>
  <sheetFormatPr defaultRowHeight="15" x14ac:dyDescent="0.2"/>
  <cols>
    <col min="1" max="1" width="46.140625" style="2" customWidth="1"/>
    <col min="2" max="3" width="14.7109375" style="2" customWidth="1"/>
    <col min="4" max="4" width="2.85546875" style="2" customWidth="1"/>
    <col min="5" max="9" width="9.140625" style="2"/>
    <col min="10" max="10" width="13.140625" style="2" customWidth="1"/>
    <col min="11" max="16384" width="9.140625" style="2"/>
  </cols>
  <sheetData>
    <row r="1" spans="1:5" ht="24" customHeight="1" x14ac:dyDescent="0.2">
      <c r="A1" s="26" t="s">
        <v>21</v>
      </c>
      <c r="B1" s="26"/>
      <c r="C1" s="26"/>
      <c r="D1" s="26"/>
      <c r="E1" s="19"/>
    </row>
    <row r="2" spans="1:5" ht="14.25" customHeight="1" x14ac:dyDescent="0.2">
      <c r="A2" s="27" t="s">
        <v>22</v>
      </c>
      <c r="B2" s="27"/>
      <c r="C2" s="27"/>
      <c r="D2" s="27"/>
      <c r="E2" s="20"/>
    </row>
    <row r="3" spans="1:5" ht="25.5" customHeight="1" x14ac:dyDescent="0.3">
      <c r="A3" s="28" t="s">
        <v>24</v>
      </c>
      <c r="B3" s="28"/>
      <c r="C3" s="28"/>
      <c r="D3" s="28"/>
      <c r="E3" s="21"/>
    </row>
    <row r="4" spans="1:5" ht="15.75" x14ac:dyDescent="0.2">
      <c r="A4" s="10"/>
      <c r="B4" s="10"/>
      <c r="E4" s="4"/>
    </row>
    <row r="5" spans="1:5" ht="15.75" x14ac:dyDescent="0.25">
      <c r="A5" s="12" t="s">
        <v>17</v>
      </c>
      <c r="B5" s="12"/>
      <c r="C5"/>
      <c r="D5"/>
      <c r="E5"/>
    </row>
    <row r="6" spans="1:5" ht="15.75" x14ac:dyDescent="0.25">
      <c r="A6" s="25" t="str">
        <f>'2017'!A2</f>
        <v>Český svaz včelařů, z.s., název organizace</v>
      </c>
      <c r="B6" s="1"/>
      <c r="C6"/>
    </row>
    <row r="7" spans="1:5" ht="18" customHeight="1" x14ac:dyDescent="0.25">
      <c r="A7" s="24" t="str">
        <f>'2017'!A3</f>
        <v>IČ: 0000000000</v>
      </c>
      <c r="B7" s="15"/>
      <c r="C7"/>
      <c r="D7"/>
      <c r="E7"/>
    </row>
    <row r="8" spans="1:5" ht="17.25" customHeight="1" x14ac:dyDescent="0.25">
      <c r="A8" s="23" t="s">
        <v>36</v>
      </c>
      <c r="B8" s="16"/>
      <c r="C8"/>
      <c r="D8"/>
      <c r="E8"/>
    </row>
    <row r="9" spans="1:5" x14ac:dyDescent="0.2">
      <c r="A9" s="16" t="s">
        <v>19</v>
      </c>
      <c r="B9" s="16"/>
    </row>
    <row r="12" spans="1:5" ht="30.75" customHeight="1" x14ac:dyDescent="0.25">
      <c r="A12" s="7" t="s">
        <v>0</v>
      </c>
      <c r="B12" s="22" t="s">
        <v>26</v>
      </c>
      <c r="C12" s="22" t="s">
        <v>27</v>
      </c>
      <c r="D12" s="8"/>
    </row>
    <row r="13" spans="1:5" ht="17.25" customHeight="1" x14ac:dyDescent="0.2">
      <c r="A13" s="2" t="s">
        <v>1</v>
      </c>
      <c r="B13" s="17">
        <f>ROUND('2017'!B6,-3)</f>
        <v>0</v>
      </c>
      <c r="C13" s="17">
        <f>ROUND('2018'!B6,-3)</f>
        <v>0</v>
      </c>
    </row>
    <row r="14" spans="1:5" ht="17.25" customHeight="1" x14ac:dyDescent="0.2">
      <c r="A14" s="2" t="s">
        <v>2</v>
      </c>
      <c r="B14" s="17">
        <f>ROUND('2017'!B7,-3)</f>
        <v>124000</v>
      </c>
      <c r="C14" s="17">
        <f>ROUND('2018'!B7,-3)</f>
        <v>124000</v>
      </c>
    </row>
    <row r="15" spans="1:5" ht="17.25" customHeight="1" x14ac:dyDescent="0.2">
      <c r="A15" s="2" t="s">
        <v>3</v>
      </c>
      <c r="B15" s="17">
        <f>ROUND('2017'!B8,-3)</f>
        <v>0</v>
      </c>
      <c r="C15" s="17">
        <f>ROUND('2018'!B8,-3)</f>
        <v>0</v>
      </c>
    </row>
    <row r="16" spans="1:5" ht="17.25" customHeight="1" x14ac:dyDescent="0.2">
      <c r="A16" s="2" t="s">
        <v>4</v>
      </c>
      <c r="B16" s="17">
        <f>ROUND('2017'!B9,-3)</f>
        <v>28000</v>
      </c>
      <c r="C16" s="17">
        <f>ROUND('2018'!B9,-3)</f>
        <v>16000</v>
      </c>
    </row>
    <row r="17" spans="1:5" ht="17.25" customHeight="1" x14ac:dyDescent="0.2">
      <c r="A17" s="2" t="s">
        <v>5</v>
      </c>
      <c r="B17" s="17">
        <f>ROUND('2017'!B10,-3)</f>
        <v>417000</v>
      </c>
      <c r="C17" s="17">
        <f>ROUND('2018'!B10,-3)</f>
        <v>288000</v>
      </c>
    </row>
    <row r="18" spans="1:5" ht="17.25" customHeight="1" x14ac:dyDescent="0.2">
      <c r="A18" s="2" t="s">
        <v>6</v>
      </c>
      <c r="B18" s="17">
        <f>ROUND('2017'!B11,-3)</f>
        <v>0</v>
      </c>
      <c r="C18" s="17">
        <f>ROUND('2018'!B11,-3)</f>
        <v>0</v>
      </c>
    </row>
    <row r="19" spans="1:5" ht="17.25" customHeight="1" x14ac:dyDescent="0.2">
      <c r="A19" s="2" t="s">
        <v>7</v>
      </c>
      <c r="B19" s="17">
        <f>ROUND('2017'!B12,-3)</f>
        <v>0</v>
      </c>
      <c r="C19" s="17">
        <f>ROUND('2018'!B12,-3)</f>
        <v>15000</v>
      </c>
    </row>
    <row r="20" spans="1:5" ht="17.25" customHeight="1" x14ac:dyDescent="0.2">
      <c r="A20" s="2" t="s">
        <v>8</v>
      </c>
      <c r="B20" s="17">
        <f>ROUND('2017'!B13,-3)</f>
        <v>0</v>
      </c>
      <c r="C20" s="17">
        <f>ROUND('2018'!B13,-3)</f>
        <v>0</v>
      </c>
    </row>
    <row r="21" spans="1:5" ht="17.25" customHeight="1" x14ac:dyDescent="0.2">
      <c r="A21" s="8" t="s">
        <v>9</v>
      </c>
      <c r="B21" s="9">
        <f>ROUND('2017'!B14,-3)</f>
        <v>93000</v>
      </c>
      <c r="C21" s="9">
        <f>ROUND('2018'!B14,-3)</f>
        <v>103000</v>
      </c>
      <c r="D21" s="8"/>
    </row>
    <row r="22" spans="1:5" ht="15.75" x14ac:dyDescent="0.25">
      <c r="A22" s="1" t="s">
        <v>10</v>
      </c>
      <c r="B22" s="5">
        <f>SUM(B13:B21)</f>
        <v>662000</v>
      </c>
      <c r="C22" s="5">
        <f>SUM(C13:C21)</f>
        <v>546000</v>
      </c>
      <c r="D22" s="1"/>
    </row>
    <row r="23" spans="1:5" x14ac:dyDescent="0.2">
      <c r="B23" s="3"/>
      <c r="C23" s="3"/>
    </row>
    <row r="24" spans="1:5" ht="15.75" x14ac:dyDescent="0.25">
      <c r="A24" s="7" t="s">
        <v>11</v>
      </c>
      <c r="B24" s="9"/>
      <c r="C24" s="9"/>
      <c r="D24" s="8"/>
    </row>
    <row r="25" spans="1:5" ht="17.25" customHeight="1" x14ac:dyDescent="0.2">
      <c r="A25" s="2" t="s">
        <v>12</v>
      </c>
      <c r="B25" s="17">
        <f>ROUND('2017'!B18,-3)</f>
        <v>0</v>
      </c>
      <c r="C25" s="17">
        <f>ROUND('2018'!B18,-3)</f>
        <v>16000</v>
      </c>
    </row>
    <row r="26" spans="1:5" ht="17.25" customHeight="1" x14ac:dyDescent="0.2">
      <c r="A26" s="2" t="s">
        <v>13</v>
      </c>
      <c r="B26" s="3">
        <v>0</v>
      </c>
      <c r="C26" s="3">
        <v>0</v>
      </c>
    </row>
    <row r="27" spans="1:5" ht="17.25" customHeight="1" x14ac:dyDescent="0.25">
      <c r="A27" s="7" t="s">
        <v>14</v>
      </c>
      <c r="B27" s="9">
        <f>SUM(B25:B26)</f>
        <v>0</v>
      </c>
      <c r="C27" s="9">
        <f>SUM(C25:C26)</f>
        <v>16000</v>
      </c>
      <c r="D27" s="8"/>
    </row>
    <row r="28" spans="1:5" ht="17.25" customHeight="1" x14ac:dyDescent="0.25">
      <c r="A28" s="1" t="s">
        <v>15</v>
      </c>
      <c r="B28" s="5">
        <f>B22-B27</f>
        <v>662000</v>
      </c>
      <c r="C28" s="5">
        <f>C22-C27</f>
        <v>530000</v>
      </c>
      <c r="D28" s="1"/>
    </row>
    <row r="30" spans="1:5" customFormat="1" ht="15.75" x14ac:dyDescent="0.25">
      <c r="A30" s="2"/>
      <c r="B30" s="2"/>
      <c r="C30" s="11"/>
      <c r="D30" s="2"/>
      <c r="E30" s="11"/>
    </row>
    <row r="32" spans="1:5" x14ac:dyDescent="0.2">
      <c r="A32" s="13" t="s">
        <v>25</v>
      </c>
      <c r="B32" s="13"/>
      <c r="C32" s="14"/>
    </row>
    <row r="35" spans="1:2" x14ac:dyDescent="0.2">
      <c r="A35" s="13" t="s">
        <v>18</v>
      </c>
      <c r="B35" s="13"/>
    </row>
  </sheetData>
  <mergeCells count="3">
    <mergeCell ref="A1:D1"/>
    <mergeCell ref="A2:D2"/>
    <mergeCell ref="A3:D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2017</vt:lpstr>
      <vt:lpstr>2018</vt:lpstr>
      <vt:lpstr>2018HLASENI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</dc:creator>
  <cp:lastModifiedBy>Uživatel systému Windows</cp:lastModifiedBy>
  <cp:lastPrinted>2019-01-05T14:40:27Z</cp:lastPrinted>
  <dcterms:created xsi:type="dcterms:W3CDTF">2016-11-06T12:44:59Z</dcterms:created>
  <dcterms:modified xsi:type="dcterms:W3CDTF">2019-01-06T11:45:50Z</dcterms:modified>
</cp:coreProperties>
</file>